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23715" windowHeight="11430"/>
  </bookViews>
  <sheets>
    <sheet name="面试成绩" sheetId="4" r:id="rId1"/>
  </sheets>
  <definedNames>
    <definedName name="_xlnm.Database" localSheetId="0">面试成绩!$A$2:$J$54</definedName>
    <definedName name="_xlnm.Database">#REF!</definedName>
    <definedName name="_xlnm.Print_Titles" localSheetId="0">面试成绩!$2:$2</definedName>
  </definedNames>
  <calcPr calcId="125725"/>
</workbook>
</file>

<file path=xl/calcChain.xml><?xml version="1.0" encoding="utf-8"?>
<calcChain xmlns="http://schemas.openxmlformats.org/spreadsheetml/2006/main">
  <c r="M13" i="4"/>
  <c r="M7"/>
  <c r="M6"/>
  <c r="M9"/>
  <c r="M10"/>
  <c r="M4"/>
  <c r="M8"/>
  <c r="M12"/>
  <c r="M5"/>
  <c r="M11"/>
  <c r="M14"/>
  <c r="M16"/>
  <c r="M15"/>
  <c r="M22"/>
  <c r="M17"/>
  <c r="M21"/>
  <c r="M18"/>
  <c r="M19"/>
  <c r="M20"/>
  <c r="M23"/>
  <c r="M24"/>
  <c r="M28"/>
  <c r="M25"/>
  <c r="M27"/>
  <c r="M26"/>
  <c r="M29"/>
  <c r="M31"/>
  <c r="M30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3"/>
  <c r="M52"/>
  <c r="M54"/>
  <c r="M3"/>
  <c r="K13"/>
  <c r="K7"/>
  <c r="K6"/>
  <c r="K9"/>
  <c r="K10"/>
  <c r="K4"/>
  <c r="K8"/>
  <c r="K12"/>
  <c r="K5"/>
  <c r="K11"/>
  <c r="K14"/>
  <c r="K16"/>
  <c r="K15"/>
  <c r="K22"/>
  <c r="K17"/>
  <c r="K21"/>
  <c r="K18"/>
  <c r="K19"/>
  <c r="K20"/>
  <c r="K23"/>
  <c r="K24"/>
  <c r="K28"/>
  <c r="K25"/>
  <c r="K27"/>
  <c r="K26"/>
  <c r="K29"/>
  <c r="K31"/>
  <c r="K30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3"/>
  <c r="K52"/>
  <c r="K54"/>
  <c r="K3"/>
  <c r="N27" l="1"/>
  <c r="N23"/>
  <c r="N21"/>
  <c r="N16"/>
  <c r="N25"/>
  <c r="N13"/>
  <c r="N19"/>
  <c r="N22"/>
  <c r="N42"/>
  <c r="N41"/>
  <c r="N44"/>
  <c r="N43"/>
  <c r="N9"/>
  <c r="N30"/>
  <c r="N20"/>
  <c r="N17"/>
  <c r="N14"/>
  <c r="N12"/>
  <c r="N7"/>
  <c r="N29"/>
  <c r="N26"/>
  <c r="N52"/>
  <c r="N50"/>
  <c r="N34"/>
  <c r="N8"/>
  <c r="N39"/>
  <c r="N54"/>
  <c r="N51"/>
  <c r="N48"/>
  <c r="N46"/>
  <c r="N28"/>
  <c r="N38"/>
  <c r="N36"/>
  <c r="N24"/>
  <c r="N47"/>
  <c r="N45"/>
  <c r="N37"/>
  <c r="N35"/>
  <c r="N33"/>
  <c r="N5"/>
  <c r="N4"/>
  <c r="N6"/>
  <c r="N40"/>
  <c r="N18"/>
  <c r="N15"/>
  <c r="N3"/>
  <c r="N53"/>
  <c r="N49"/>
  <c r="N32"/>
  <c r="N31"/>
  <c r="N11"/>
  <c r="N10"/>
</calcChain>
</file>

<file path=xl/sharedStrings.xml><?xml version="1.0" encoding="utf-8"?>
<sst xmlns="http://schemas.openxmlformats.org/spreadsheetml/2006/main" count="432" uniqueCount="193">
  <si>
    <t>STUID</t>
  </si>
  <si>
    <t>女</t>
  </si>
  <si>
    <t>小学语文</t>
  </si>
  <si>
    <t>0</t>
  </si>
  <si>
    <t>2</t>
  </si>
  <si>
    <t>男</t>
  </si>
  <si>
    <t>季文静</t>
  </si>
  <si>
    <t>90</t>
  </si>
  <si>
    <t>81.5</t>
  </si>
  <si>
    <t>84.9</t>
  </si>
  <si>
    <t>84.5</t>
  </si>
  <si>
    <t>80</t>
  </si>
  <si>
    <t>詹晓婷</t>
  </si>
  <si>
    <t>83.5</t>
  </si>
  <si>
    <t>81.4</t>
  </si>
  <si>
    <t>余慧</t>
  </si>
  <si>
    <t>81</t>
  </si>
  <si>
    <t>80.5</t>
  </si>
  <si>
    <t>80.7</t>
  </si>
  <si>
    <t>胡欣慧</t>
  </si>
  <si>
    <t>82.5</t>
  </si>
  <si>
    <t>78</t>
  </si>
  <si>
    <t>79.8</t>
  </si>
  <si>
    <t>王杨</t>
  </si>
  <si>
    <t>77</t>
  </si>
  <si>
    <t>79.2</t>
  </si>
  <si>
    <t>徐群芳</t>
  </si>
  <si>
    <t>83</t>
  </si>
  <si>
    <t>76.5</t>
  </si>
  <si>
    <t>79.1</t>
  </si>
  <si>
    <t>79.5</t>
  </si>
  <si>
    <t>78.6</t>
  </si>
  <si>
    <t>沈孟飞</t>
  </si>
  <si>
    <t>84</t>
  </si>
  <si>
    <t>75</t>
  </si>
  <si>
    <t>田姗姗</t>
  </si>
  <si>
    <t>74.5</t>
  </si>
  <si>
    <t>78.4</t>
  </si>
  <si>
    <t>76</t>
  </si>
  <si>
    <t>85.5</t>
  </si>
  <si>
    <t>73</t>
  </si>
  <si>
    <t>余子群</t>
  </si>
  <si>
    <t>71</t>
  </si>
  <si>
    <t>77.3</t>
  </si>
  <si>
    <t>汪小芳</t>
  </si>
  <si>
    <t>82</t>
  </si>
  <si>
    <t>78.5</t>
  </si>
  <si>
    <t>赵乐</t>
  </si>
  <si>
    <t>75.2</t>
  </si>
  <si>
    <t>69.5</t>
  </si>
  <si>
    <t>71.5</t>
  </si>
  <si>
    <t>77.5</t>
  </si>
  <si>
    <t>66</t>
  </si>
  <si>
    <t>陈甜甜</t>
  </si>
  <si>
    <t>72.5</t>
  </si>
  <si>
    <t>小学英语</t>
  </si>
  <si>
    <t>63.5</t>
  </si>
  <si>
    <t>67.5</t>
  </si>
  <si>
    <t>68</t>
  </si>
  <si>
    <t>65</t>
  </si>
  <si>
    <t>72</t>
  </si>
  <si>
    <t>74</t>
  </si>
  <si>
    <t>57</t>
  </si>
  <si>
    <t>68.2</t>
  </si>
  <si>
    <t>59.5</t>
  </si>
  <si>
    <t>64.9</t>
  </si>
  <si>
    <t>小学数学</t>
  </si>
  <si>
    <t>陈进</t>
  </si>
  <si>
    <t>104.5</t>
  </si>
  <si>
    <t>96.3</t>
  </si>
  <si>
    <t>王鑫</t>
  </si>
  <si>
    <t>105</t>
  </si>
  <si>
    <t>93.4</t>
  </si>
  <si>
    <t>晏欢欢</t>
  </si>
  <si>
    <t>85</t>
  </si>
  <si>
    <t>98</t>
  </si>
  <si>
    <t>92.8</t>
  </si>
  <si>
    <t>张景灵</t>
  </si>
  <si>
    <t>89</t>
  </si>
  <si>
    <t>94</t>
  </si>
  <si>
    <t>92</t>
  </si>
  <si>
    <t>汪玲</t>
  </si>
  <si>
    <t>97</t>
  </si>
  <si>
    <t>91</t>
  </si>
  <si>
    <t>周凯峰</t>
  </si>
  <si>
    <t>100</t>
  </si>
  <si>
    <t>90.4</t>
  </si>
  <si>
    <t>胡凯</t>
  </si>
  <si>
    <t>102.5</t>
  </si>
  <si>
    <t>89.9</t>
  </si>
  <si>
    <t>姜子慧</t>
  </si>
  <si>
    <t>100.5</t>
  </si>
  <si>
    <t>89.3</t>
  </si>
  <si>
    <t>陈团华</t>
  </si>
  <si>
    <t>86</t>
  </si>
  <si>
    <t>91.5</t>
  </si>
  <si>
    <t>88</t>
  </si>
  <si>
    <t>黄洁洁</t>
  </si>
  <si>
    <t>93</t>
  </si>
  <si>
    <t>86.8</t>
  </si>
  <si>
    <t>87</t>
  </si>
  <si>
    <t>92.5</t>
  </si>
  <si>
    <t>80.2</t>
  </si>
  <si>
    <t>88.5</t>
  </si>
  <si>
    <t>74.6</t>
  </si>
  <si>
    <t>70.8</t>
  </si>
  <si>
    <t>黄丽华</t>
  </si>
  <si>
    <t>89.5</t>
  </si>
  <si>
    <t>朱竹清</t>
  </si>
  <si>
    <t>86.1</t>
  </si>
  <si>
    <t>马丽</t>
  </si>
  <si>
    <t>85.9</t>
  </si>
  <si>
    <t>金晓喜</t>
  </si>
  <si>
    <t>84.4</t>
  </si>
  <si>
    <t>余雅娜</t>
  </si>
  <si>
    <t>84.2</t>
  </si>
  <si>
    <t>90.5</t>
  </si>
  <si>
    <t>80.9</t>
  </si>
  <si>
    <t>余薇</t>
  </si>
  <si>
    <t>91.8</t>
  </si>
  <si>
    <t>罗阳阳</t>
  </si>
  <si>
    <t>104</t>
  </si>
  <si>
    <t>91.4</t>
  </si>
  <si>
    <t>94.5</t>
  </si>
  <si>
    <t>114.5</t>
  </si>
  <si>
    <t>104.7</t>
  </si>
  <si>
    <t>孟媛</t>
  </si>
  <si>
    <t>小学音乐</t>
  </si>
  <si>
    <t>方小敏</t>
  </si>
  <si>
    <t>小学体育</t>
  </si>
  <si>
    <t>王青凤</t>
  </si>
  <si>
    <t>82.1</t>
  </si>
  <si>
    <t>江胜寒</t>
  </si>
  <si>
    <t>小学美术</t>
  </si>
  <si>
    <t>吴丹丹</t>
  </si>
  <si>
    <t>81.1</t>
  </si>
  <si>
    <t>初中语文</t>
  </si>
  <si>
    <t>严倩男</t>
  </si>
  <si>
    <t>88.8</t>
  </si>
  <si>
    <t>李希</t>
  </si>
  <si>
    <t>75.8</t>
  </si>
  <si>
    <t>初中数学</t>
  </si>
  <si>
    <t>章学丰</t>
  </si>
  <si>
    <t>87.4</t>
  </si>
  <si>
    <t>曹胜</t>
  </si>
  <si>
    <t>祝宏亮</t>
  </si>
  <si>
    <t>85.6</t>
  </si>
  <si>
    <t>初中历史</t>
  </si>
  <si>
    <t>梅凌</t>
  </si>
  <si>
    <t>83.6</t>
  </si>
  <si>
    <t>初中地理</t>
  </si>
  <si>
    <t>朱胡鹏</t>
  </si>
  <si>
    <t>初中物理</t>
  </si>
  <si>
    <t>曹灿</t>
  </si>
  <si>
    <t>初中化学</t>
  </si>
  <si>
    <t>周辉</t>
  </si>
  <si>
    <t>初中生物</t>
  </si>
  <si>
    <t>周曼</t>
  </si>
  <si>
    <t>95.5</t>
  </si>
  <si>
    <t>初中音乐</t>
  </si>
  <si>
    <t>吴双</t>
  </si>
  <si>
    <t>占钊</t>
  </si>
  <si>
    <t>初中体育</t>
  </si>
  <si>
    <t>吕帅帅</t>
  </si>
  <si>
    <t>84.7</t>
  </si>
  <si>
    <t>86.7</t>
  </si>
  <si>
    <t>李佩瑶</t>
  </si>
  <si>
    <t>曹婷</t>
  </si>
  <si>
    <t>初中美术</t>
  </si>
  <si>
    <t>高莹</t>
  </si>
  <si>
    <t>黄钰</t>
  </si>
  <si>
    <t>85.8</t>
  </si>
  <si>
    <t>高中地理</t>
  </si>
  <si>
    <t>金小平</t>
  </si>
  <si>
    <t>姓名</t>
    <phoneticPr fontId="18" type="noConversion"/>
  </si>
  <si>
    <t>性别</t>
    <phoneticPr fontId="18" type="noConversion"/>
  </si>
  <si>
    <t>报考学科</t>
    <phoneticPr fontId="18" type="noConversion"/>
  </si>
  <si>
    <t>综合  成绩</t>
    <phoneticPr fontId="18" type="noConversion"/>
  </si>
  <si>
    <t>专业  成绩</t>
    <phoneticPr fontId="18" type="noConversion"/>
  </si>
  <si>
    <t>笔试  成绩</t>
    <phoneticPr fontId="18" type="noConversion"/>
  </si>
  <si>
    <t>政策  加分</t>
    <phoneticPr fontId="18" type="noConversion"/>
  </si>
  <si>
    <t>笔试  总分</t>
    <phoneticPr fontId="18" type="noConversion"/>
  </si>
  <si>
    <t>笔试    折合分</t>
    <phoneticPr fontId="18" type="noConversion"/>
  </si>
  <si>
    <t>面试    总分</t>
    <phoneticPr fontId="18" type="noConversion"/>
  </si>
  <si>
    <t>面试    折合分</t>
    <phoneticPr fontId="18" type="noConversion"/>
  </si>
  <si>
    <t>名次</t>
    <phoneticPr fontId="18" type="noConversion"/>
  </si>
  <si>
    <t>总分</t>
    <phoneticPr fontId="18" type="noConversion"/>
  </si>
  <si>
    <t>小学信息</t>
    <phoneticPr fontId="18" type="noConversion"/>
  </si>
  <si>
    <t>小学信息</t>
    <phoneticPr fontId="18" type="noConversion"/>
  </si>
  <si>
    <t>小学信息</t>
    <phoneticPr fontId="18" type="noConversion"/>
  </si>
  <si>
    <t>初中政治</t>
    <phoneticPr fontId="18" type="noConversion"/>
  </si>
  <si>
    <t xml:space="preserve">2019年太湖县中小学新任教师公开招聘拟参加体检、考核人员名单
</t>
    <phoneticPr fontId="18" type="noConversion"/>
  </si>
  <si>
    <t>序号</t>
    <phoneticPr fontId="18" type="noConversion"/>
  </si>
</sst>
</file>

<file path=xl/styles.xml><?xml version="1.0" encoding="utf-8"?>
<styleSheet xmlns="http://schemas.openxmlformats.org/spreadsheetml/2006/main">
  <numFmts count="1">
    <numFmt numFmtId="176" formatCode="#,##0.00_);[Red]\(#,##0.00\)"/>
  </numFmts>
  <fonts count="25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18"/>
      <color theme="1"/>
      <name val="方正小标宋简体"/>
      <family val="4"/>
      <charset val="134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1" fontId="19" fillId="33" borderId="0" xfId="0" applyNumberFormat="1" applyFont="1" applyFill="1">
      <alignment vertical="center"/>
    </xf>
    <xf numFmtId="1" fontId="0" fillId="33" borderId="0" xfId="0" applyNumberFormat="1" applyFont="1" applyFill="1">
      <alignment vertical="center"/>
    </xf>
    <xf numFmtId="0" fontId="19" fillId="33" borderId="0" xfId="0" applyFont="1" applyFill="1">
      <alignment vertical="center"/>
    </xf>
    <xf numFmtId="1" fontId="0" fillId="33" borderId="0" xfId="0" applyNumberFormat="1" applyFont="1" applyFill="1" applyAlignment="1">
      <alignment horizontal="center" vertical="center"/>
    </xf>
    <xf numFmtId="0" fontId="19" fillId="33" borderId="0" xfId="0" applyFont="1" applyFill="1" applyAlignment="1">
      <alignment horizontal="center" vertical="center"/>
    </xf>
    <xf numFmtId="1" fontId="0" fillId="33" borderId="0" xfId="0" applyNumberFormat="1" applyFont="1" applyFill="1" applyAlignment="1">
      <alignment vertical="center" wrapText="1"/>
    </xf>
    <xf numFmtId="0" fontId="19" fillId="33" borderId="0" xfId="0" applyFont="1" applyFill="1" applyAlignment="1">
      <alignment vertical="center" wrapText="1"/>
    </xf>
    <xf numFmtId="1" fontId="20" fillId="33" borderId="10" xfId="0" applyNumberFormat="1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 wrapText="1"/>
    </xf>
    <xf numFmtId="1" fontId="0" fillId="34" borderId="0" xfId="0" applyNumberFormat="1" applyFont="1" applyFill="1">
      <alignment vertical="center"/>
    </xf>
    <xf numFmtId="0" fontId="19" fillId="34" borderId="0" xfId="0" applyFont="1" applyFill="1">
      <alignment vertical="center"/>
    </xf>
    <xf numFmtId="1" fontId="19" fillId="34" borderId="0" xfId="0" applyNumberFormat="1" applyFont="1" applyFill="1">
      <alignment vertical="center"/>
    </xf>
    <xf numFmtId="176" fontId="20" fillId="33" borderId="10" xfId="0" applyNumberFormat="1" applyFont="1" applyFill="1" applyBorder="1" applyAlignment="1">
      <alignment horizontal="center" vertical="center" wrapText="1"/>
    </xf>
    <xf numFmtId="176" fontId="19" fillId="33" borderId="0" xfId="0" applyNumberFormat="1" applyFont="1" applyFill="1" applyAlignment="1">
      <alignment horizontal="center" vertical="center"/>
    </xf>
    <xf numFmtId="1" fontId="21" fillId="33" borderId="10" xfId="0" applyNumberFormat="1" applyFont="1" applyFill="1" applyBorder="1" applyAlignment="1">
      <alignment horizontal="center" vertical="center" wrapText="1"/>
    </xf>
    <xf numFmtId="1" fontId="22" fillId="33" borderId="11" xfId="0" applyNumberFormat="1" applyFont="1" applyFill="1" applyBorder="1" applyAlignment="1">
      <alignment horizontal="center" vertical="center" wrapText="1"/>
    </xf>
    <xf numFmtId="1" fontId="22" fillId="33" borderId="11" xfId="0" applyNumberFormat="1" applyFont="1" applyFill="1" applyBorder="1" applyAlignment="1">
      <alignment horizontal="center" vertical="center"/>
    </xf>
    <xf numFmtId="1" fontId="23" fillId="34" borderId="10" xfId="0" applyNumberFormat="1" applyFont="1" applyFill="1" applyBorder="1" applyAlignment="1">
      <alignment horizontal="center" vertical="center"/>
    </xf>
    <xf numFmtId="1" fontId="24" fillId="34" borderId="10" xfId="0" applyNumberFormat="1" applyFont="1" applyFill="1" applyBorder="1" applyAlignment="1">
      <alignment horizontal="center" vertical="center"/>
    </xf>
    <xf numFmtId="0" fontId="24" fillId="34" borderId="10" xfId="0" applyFont="1" applyFill="1" applyBorder="1" applyAlignment="1">
      <alignment horizontal="center" vertical="center"/>
    </xf>
    <xf numFmtId="176" fontId="24" fillId="34" borderId="10" xfId="0" applyNumberFormat="1" applyFont="1" applyFill="1" applyBorder="1" applyAlignment="1">
      <alignment horizontal="center" vertical="center"/>
    </xf>
    <xf numFmtId="1" fontId="24" fillId="33" borderId="10" xfId="0" applyNumberFormat="1" applyFont="1" applyFill="1" applyBorder="1" applyAlignment="1">
      <alignment horizontal="center" vertical="center"/>
    </xf>
    <xf numFmtId="0" fontId="24" fillId="33" borderId="10" xfId="0" applyFont="1" applyFill="1" applyBorder="1" applyAlignment="1">
      <alignment horizontal="center" vertical="center"/>
    </xf>
    <xf numFmtId="176" fontId="24" fillId="33" borderId="10" xfId="0" applyNumberFormat="1" applyFont="1" applyFill="1" applyBorder="1" applyAlignment="1">
      <alignment horizontal="center"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54"/>
  <sheetViews>
    <sheetView tabSelected="1" topLeftCell="B1" workbookViewId="0">
      <selection activeCell="R26" sqref="R26"/>
    </sheetView>
  </sheetViews>
  <sheetFormatPr defaultRowHeight="13.5"/>
  <cols>
    <col min="1" max="1" width="10.625" style="2" hidden="1" customWidth="1"/>
    <col min="2" max="2" width="5" style="4" customWidth="1"/>
    <col min="3" max="3" width="6.875" style="4" customWidth="1"/>
    <col min="4" max="4" width="4.625" style="4" customWidth="1"/>
    <col min="5" max="5" width="10" style="4" customWidth="1"/>
    <col min="6" max="8" width="6.875" style="4" customWidth="1"/>
    <col min="9" max="9" width="4.5" style="4" customWidth="1"/>
    <col min="10" max="10" width="6.875" style="4" customWidth="1"/>
    <col min="11" max="12" width="9" style="5"/>
    <col min="13" max="13" width="9" style="14"/>
    <col min="14" max="14" width="7.875" style="14" customWidth="1"/>
    <col min="15" max="15" width="4.625" style="5" customWidth="1"/>
    <col min="16" max="16384" width="9" style="3"/>
  </cols>
  <sheetData>
    <row r="1" spans="1:15" ht="22.5" customHeight="1">
      <c r="B1" s="16" t="s">
        <v>191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s="7" customFormat="1" ht="31.5" customHeight="1">
      <c r="A2" s="6" t="s">
        <v>0</v>
      </c>
      <c r="B2" s="8" t="s">
        <v>192</v>
      </c>
      <c r="C2" s="8" t="s">
        <v>174</v>
      </c>
      <c r="D2" s="8" t="s">
        <v>175</v>
      </c>
      <c r="E2" s="8" t="s">
        <v>176</v>
      </c>
      <c r="F2" s="8" t="s">
        <v>177</v>
      </c>
      <c r="G2" s="8" t="s">
        <v>178</v>
      </c>
      <c r="H2" s="8" t="s">
        <v>179</v>
      </c>
      <c r="I2" s="15" t="s">
        <v>180</v>
      </c>
      <c r="J2" s="8" t="s">
        <v>181</v>
      </c>
      <c r="K2" s="9" t="s">
        <v>182</v>
      </c>
      <c r="L2" s="9" t="s">
        <v>183</v>
      </c>
      <c r="M2" s="13" t="s">
        <v>184</v>
      </c>
      <c r="N2" s="13" t="s">
        <v>186</v>
      </c>
      <c r="O2" s="9" t="s">
        <v>185</v>
      </c>
    </row>
    <row r="3" spans="1:15" ht="12" customHeight="1">
      <c r="A3" s="2">
        <v>32730</v>
      </c>
      <c r="B3" s="18">
        <v>1</v>
      </c>
      <c r="C3" s="18" t="s">
        <v>6</v>
      </c>
      <c r="D3" s="19" t="s">
        <v>1</v>
      </c>
      <c r="E3" s="19" t="s">
        <v>2</v>
      </c>
      <c r="F3" s="19" t="s">
        <v>7</v>
      </c>
      <c r="G3" s="19" t="s">
        <v>8</v>
      </c>
      <c r="H3" s="19" t="s">
        <v>9</v>
      </c>
      <c r="I3" s="19" t="s">
        <v>3</v>
      </c>
      <c r="J3" s="19" t="s">
        <v>9</v>
      </c>
      <c r="K3" s="20">
        <f>J3/1.2*0.6</f>
        <v>42.45000000000001</v>
      </c>
      <c r="L3" s="20">
        <v>78</v>
      </c>
      <c r="M3" s="21">
        <f t="shared" ref="M3:M23" si="0">L3*0.4</f>
        <v>31.200000000000003</v>
      </c>
      <c r="N3" s="21">
        <f t="shared" ref="N3:N23" si="1">K3+M3</f>
        <v>73.650000000000006</v>
      </c>
      <c r="O3" s="20">
        <v>1</v>
      </c>
    </row>
    <row r="4" spans="1:15" ht="12" customHeight="1">
      <c r="A4" s="2">
        <v>651304</v>
      </c>
      <c r="B4" s="19">
        <v>2</v>
      </c>
      <c r="C4" s="19" t="s">
        <v>32</v>
      </c>
      <c r="D4" s="19" t="s">
        <v>1</v>
      </c>
      <c r="E4" s="19" t="s">
        <v>2</v>
      </c>
      <c r="F4" s="19" t="s">
        <v>33</v>
      </c>
      <c r="G4" s="19" t="s">
        <v>34</v>
      </c>
      <c r="H4" s="19" t="s">
        <v>31</v>
      </c>
      <c r="I4" s="19" t="s">
        <v>3</v>
      </c>
      <c r="J4" s="19" t="s">
        <v>31</v>
      </c>
      <c r="K4" s="20">
        <f>J4/1.2*0.6</f>
        <v>39.299999999999997</v>
      </c>
      <c r="L4" s="20">
        <v>83</v>
      </c>
      <c r="M4" s="21">
        <f t="shared" si="0"/>
        <v>33.200000000000003</v>
      </c>
      <c r="N4" s="21">
        <f t="shared" si="1"/>
        <v>72.5</v>
      </c>
      <c r="O4" s="20">
        <v>2</v>
      </c>
    </row>
    <row r="5" spans="1:15" ht="12" customHeight="1">
      <c r="A5" s="2">
        <v>3692</v>
      </c>
      <c r="B5" s="18">
        <v>3</v>
      </c>
      <c r="C5" s="19" t="s">
        <v>44</v>
      </c>
      <c r="D5" s="19" t="s">
        <v>1</v>
      </c>
      <c r="E5" s="19" t="s">
        <v>2</v>
      </c>
      <c r="F5" s="19" t="s">
        <v>24</v>
      </c>
      <c r="G5" s="19" t="s">
        <v>24</v>
      </c>
      <c r="H5" s="19" t="s">
        <v>24</v>
      </c>
      <c r="I5" s="19" t="s">
        <v>3</v>
      </c>
      <c r="J5" s="19" t="s">
        <v>24</v>
      </c>
      <c r="K5" s="20">
        <f>J5/1.2*0.6</f>
        <v>38.5</v>
      </c>
      <c r="L5" s="20">
        <v>84</v>
      </c>
      <c r="M5" s="21">
        <f t="shared" si="0"/>
        <v>33.6</v>
      </c>
      <c r="N5" s="21">
        <f t="shared" si="1"/>
        <v>72.099999999999994</v>
      </c>
      <c r="O5" s="20">
        <v>3</v>
      </c>
    </row>
    <row r="6" spans="1:15" ht="12" customHeight="1">
      <c r="A6" s="2">
        <v>13502</v>
      </c>
      <c r="B6" s="19">
        <v>4</v>
      </c>
      <c r="C6" s="19" t="s">
        <v>19</v>
      </c>
      <c r="D6" s="19" t="s">
        <v>1</v>
      </c>
      <c r="E6" s="19" t="s">
        <v>2</v>
      </c>
      <c r="F6" s="19" t="s">
        <v>20</v>
      </c>
      <c r="G6" s="19" t="s">
        <v>21</v>
      </c>
      <c r="H6" s="19" t="s">
        <v>22</v>
      </c>
      <c r="I6" s="19" t="s">
        <v>3</v>
      </c>
      <c r="J6" s="19" t="s">
        <v>22</v>
      </c>
      <c r="K6" s="20">
        <f>J6/1.2*0.6</f>
        <v>39.9</v>
      </c>
      <c r="L6" s="20">
        <v>80.33</v>
      </c>
      <c r="M6" s="21">
        <f t="shared" si="0"/>
        <v>32.131999999999998</v>
      </c>
      <c r="N6" s="21">
        <f t="shared" si="1"/>
        <v>72.031999999999996</v>
      </c>
      <c r="O6" s="20">
        <v>4</v>
      </c>
    </row>
    <row r="7" spans="1:15" ht="12" customHeight="1">
      <c r="A7" s="2">
        <v>58074</v>
      </c>
      <c r="B7" s="18">
        <v>5</v>
      </c>
      <c r="C7" s="19" t="s">
        <v>15</v>
      </c>
      <c r="D7" s="19" t="s">
        <v>1</v>
      </c>
      <c r="E7" s="19" t="s">
        <v>2</v>
      </c>
      <c r="F7" s="19" t="s">
        <v>16</v>
      </c>
      <c r="G7" s="19" t="s">
        <v>17</v>
      </c>
      <c r="H7" s="19" t="s">
        <v>18</v>
      </c>
      <c r="I7" s="19" t="s">
        <v>3</v>
      </c>
      <c r="J7" s="19" t="s">
        <v>18</v>
      </c>
      <c r="K7" s="20">
        <f>J7/1.2*0.6</f>
        <v>40.35</v>
      </c>
      <c r="L7" s="20">
        <v>78.67</v>
      </c>
      <c r="M7" s="21">
        <f t="shared" si="0"/>
        <v>31.468000000000004</v>
      </c>
      <c r="N7" s="21">
        <f t="shared" si="1"/>
        <v>71.818000000000012</v>
      </c>
      <c r="O7" s="20">
        <v>5</v>
      </c>
    </row>
    <row r="8" spans="1:15" ht="12" customHeight="1">
      <c r="A8" s="2">
        <v>72070</v>
      </c>
      <c r="B8" s="19">
        <v>6</v>
      </c>
      <c r="C8" s="19" t="s">
        <v>35</v>
      </c>
      <c r="D8" s="19" t="s">
        <v>1</v>
      </c>
      <c r="E8" s="19" t="s">
        <v>2</v>
      </c>
      <c r="F8" s="19" t="s">
        <v>36</v>
      </c>
      <c r="G8" s="19" t="s">
        <v>16</v>
      </c>
      <c r="H8" s="19" t="s">
        <v>37</v>
      </c>
      <c r="I8" s="19" t="s">
        <v>3</v>
      </c>
      <c r="J8" s="19" t="s">
        <v>37</v>
      </c>
      <c r="K8" s="20">
        <f>J8/1.2*0.6</f>
        <v>39.200000000000003</v>
      </c>
      <c r="L8" s="20">
        <v>81.33</v>
      </c>
      <c r="M8" s="21">
        <f t="shared" si="0"/>
        <v>32.532000000000004</v>
      </c>
      <c r="N8" s="21">
        <f t="shared" si="1"/>
        <v>71.731999999999999</v>
      </c>
      <c r="O8" s="20">
        <v>6</v>
      </c>
    </row>
    <row r="9" spans="1:15" ht="12" customHeight="1">
      <c r="A9" s="2">
        <v>82420</v>
      </c>
      <c r="B9" s="18">
        <v>7</v>
      </c>
      <c r="C9" s="19" t="s">
        <v>23</v>
      </c>
      <c r="D9" s="19" t="s">
        <v>1</v>
      </c>
      <c r="E9" s="19" t="s">
        <v>2</v>
      </c>
      <c r="F9" s="19" t="s">
        <v>20</v>
      </c>
      <c r="G9" s="19" t="s">
        <v>24</v>
      </c>
      <c r="H9" s="19" t="s">
        <v>25</v>
      </c>
      <c r="I9" s="19" t="s">
        <v>3</v>
      </c>
      <c r="J9" s="19" t="s">
        <v>25</v>
      </c>
      <c r="K9" s="20">
        <f>J9/1.2*0.6</f>
        <v>39.6</v>
      </c>
      <c r="L9" s="20">
        <v>78.33</v>
      </c>
      <c r="M9" s="21">
        <f t="shared" si="0"/>
        <v>31.332000000000001</v>
      </c>
      <c r="N9" s="21">
        <f t="shared" si="1"/>
        <v>70.932000000000002</v>
      </c>
      <c r="O9" s="20">
        <v>7</v>
      </c>
    </row>
    <row r="10" spans="1:15" ht="12" customHeight="1">
      <c r="A10" s="2">
        <v>200669</v>
      </c>
      <c r="B10" s="19">
        <v>8</v>
      </c>
      <c r="C10" s="19" t="s">
        <v>26</v>
      </c>
      <c r="D10" s="19" t="s">
        <v>1</v>
      </c>
      <c r="E10" s="19" t="s">
        <v>2</v>
      </c>
      <c r="F10" s="19" t="s">
        <v>27</v>
      </c>
      <c r="G10" s="19" t="s">
        <v>28</v>
      </c>
      <c r="H10" s="19" t="s">
        <v>29</v>
      </c>
      <c r="I10" s="19" t="s">
        <v>3</v>
      </c>
      <c r="J10" s="19" t="s">
        <v>29</v>
      </c>
      <c r="K10" s="20">
        <f>J10/1.2*0.6</f>
        <v>39.550000000000004</v>
      </c>
      <c r="L10" s="20">
        <v>78</v>
      </c>
      <c r="M10" s="21">
        <f t="shared" si="0"/>
        <v>31.200000000000003</v>
      </c>
      <c r="N10" s="21">
        <f t="shared" si="1"/>
        <v>70.75</v>
      </c>
      <c r="O10" s="20">
        <v>8</v>
      </c>
    </row>
    <row r="11" spans="1:15" ht="12" customHeight="1">
      <c r="A11" s="2">
        <v>476589</v>
      </c>
      <c r="B11" s="18">
        <v>9</v>
      </c>
      <c r="C11" s="19" t="s">
        <v>47</v>
      </c>
      <c r="D11" s="19" t="s">
        <v>1</v>
      </c>
      <c r="E11" s="19" t="s">
        <v>2</v>
      </c>
      <c r="F11" s="19" t="s">
        <v>46</v>
      </c>
      <c r="G11" s="19" t="s">
        <v>40</v>
      </c>
      <c r="H11" s="19" t="s">
        <v>48</v>
      </c>
      <c r="I11" s="19" t="s">
        <v>3</v>
      </c>
      <c r="J11" s="19" t="s">
        <v>48</v>
      </c>
      <c r="K11" s="20">
        <f>J11/1.2*0.6</f>
        <v>37.6</v>
      </c>
      <c r="L11" s="20">
        <v>82.33</v>
      </c>
      <c r="M11" s="21">
        <f t="shared" si="0"/>
        <v>32.932000000000002</v>
      </c>
      <c r="N11" s="21">
        <f t="shared" si="1"/>
        <v>70.532000000000011</v>
      </c>
      <c r="O11" s="20">
        <v>9</v>
      </c>
    </row>
    <row r="12" spans="1:15" ht="12" customHeight="1">
      <c r="A12" s="2">
        <v>884996</v>
      </c>
      <c r="B12" s="19">
        <v>10</v>
      </c>
      <c r="C12" s="19" t="s">
        <v>41</v>
      </c>
      <c r="D12" s="19" t="s">
        <v>1</v>
      </c>
      <c r="E12" s="19" t="s">
        <v>2</v>
      </c>
      <c r="F12" s="19" t="s">
        <v>42</v>
      </c>
      <c r="G12" s="19" t="s">
        <v>8</v>
      </c>
      <c r="H12" s="19" t="s">
        <v>43</v>
      </c>
      <c r="I12" s="19" t="s">
        <v>3</v>
      </c>
      <c r="J12" s="19" t="s">
        <v>43</v>
      </c>
      <c r="K12" s="20">
        <f>J12/1.2*0.6</f>
        <v>38.65</v>
      </c>
      <c r="L12" s="20">
        <v>78.33</v>
      </c>
      <c r="M12" s="21">
        <f t="shared" si="0"/>
        <v>31.332000000000001</v>
      </c>
      <c r="N12" s="21">
        <f t="shared" si="1"/>
        <v>69.981999999999999</v>
      </c>
      <c r="O12" s="20">
        <v>10</v>
      </c>
    </row>
    <row r="13" spans="1:15" ht="12" customHeight="1">
      <c r="A13" s="2">
        <v>54959</v>
      </c>
      <c r="B13" s="18">
        <v>11</v>
      </c>
      <c r="C13" s="19" t="s">
        <v>12</v>
      </c>
      <c r="D13" s="19" t="s">
        <v>1</v>
      </c>
      <c r="E13" s="19" t="s">
        <v>2</v>
      </c>
      <c r="F13" s="19" t="s">
        <v>13</v>
      </c>
      <c r="G13" s="19" t="s">
        <v>11</v>
      </c>
      <c r="H13" s="19" t="s">
        <v>14</v>
      </c>
      <c r="I13" s="19" t="s">
        <v>3</v>
      </c>
      <c r="J13" s="19" t="s">
        <v>14</v>
      </c>
      <c r="K13" s="20">
        <f>J13/1.2*0.6</f>
        <v>40.700000000000003</v>
      </c>
      <c r="L13" s="20">
        <v>72.33</v>
      </c>
      <c r="M13" s="21">
        <f t="shared" si="0"/>
        <v>28.932000000000002</v>
      </c>
      <c r="N13" s="21">
        <f t="shared" si="1"/>
        <v>69.632000000000005</v>
      </c>
      <c r="O13" s="20">
        <v>11</v>
      </c>
    </row>
    <row r="14" spans="1:15" ht="12" customHeight="1">
      <c r="A14" s="2">
        <v>795440</v>
      </c>
      <c r="B14" s="22">
        <v>12</v>
      </c>
      <c r="C14" s="22" t="s">
        <v>67</v>
      </c>
      <c r="D14" s="22" t="s">
        <v>1</v>
      </c>
      <c r="E14" s="22" t="s">
        <v>66</v>
      </c>
      <c r="F14" s="22" t="s">
        <v>33</v>
      </c>
      <c r="G14" s="22" t="s">
        <v>68</v>
      </c>
      <c r="H14" s="22" t="s">
        <v>69</v>
      </c>
      <c r="I14" s="22" t="s">
        <v>3</v>
      </c>
      <c r="J14" s="22" t="s">
        <v>69</v>
      </c>
      <c r="K14" s="23">
        <f>J14/1.2*0.6</f>
        <v>48.15</v>
      </c>
      <c r="L14" s="23">
        <v>84.33</v>
      </c>
      <c r="M14" s="24">
        <f t="shared" si="0"/>
        <v>33.731999999999999</v>
      </c>
      <c r="N14" s="24">
        <f t="shared" si="1"/>
        <v>81.882000000000005</v>
      </c>
      <c r="O14" s="23">
        <v>1</v>
      </c>
    </row>
    <row r="15" spans="1:15" ht="12" customHeight="1">
      <c r="A15" s="2">
        <v>667391</v>
      </c>
      <c r="B15" s="22">
        <v>13</v>
      </c>
      <c r="C15" s="22" t="s">
        <v>73</v>
      </c>
      <c r="D15" s="22" t="s">
        <v>1</v>
      </c>
      <c r="E15" s="22" t="s">
        <v>66</v>
      </c>
      <c r="F15" s="22" t="s">
        <v>74</v>
      </c>
      <c r="G15" s="22" t="s">
        <v>75</v>
      </c>
      <c r="H15" s="22" t="s">
        <v>76</v>
      </c>
      <c r="I15" s="22" t="s">
        <v>3</v>
      </c>
      <c r="J15" s="22" t="s">
        <v>76</v>
      </c>
      <c r="K15" s="23">
        <f>J15/1.2*0.6</f>
        <v>46.4</v>
      </c>
      <c r="L15" s="23">
        <v>82.67</v>
      </c>
      <c r="M15" s="24">
        <f t="shared" si="0"/>
        <v>33.068000000000005</v>
      </c>
      <c r="N15" s="24">
        <f t="shared" si="1"/>
        <v>79.468000000000004</v>
      </c>
      <c r="O15" s="23">
        <v>2</v>
      </c>
    </row>
    <row r="16" spans="1:15" ht="12" customHeight="1">
      <c r="A16" s="2">
        <v>61141</v>
      </c>
      <c r="B16" s="22">
        <v>14</v>
      </c>
      <c r="C16" s="22" t="s">
        <v>70</v>
      </c>
      <c r="D16" s="22" t="s">
        <v>5</v>
      </c>
      <c r="E16" s="22" t="s">
        <v>66</v>
      </c>
      <c r="F16" s="22" t="s">
        <v>38</v>
      </c>
      <c r="G16" s="22" t="s">
        <v>71</v>
      </c>
      <c r="H16" s="22" t="s">
        <v>72</v>
      </c>
      <c r="I16" s="22" t="s">
        <v>3</v>
      </c>
      <c r="J16" s="22" t="s">
        <v>72</v>
      </c>
      <c r="K16" s="23">
        <f>J16/1.2*0.6</f>
        <v>46.7</v>
      </c>
      <c r="L16" s="23">
        <v>81</v>
      </c>
      <c r="M16" s="24">
        <f t="shared" si="0"/>
        <v>32.4</v>
      </c>
      <c r="N16" s="24">
        <f t="shared" si="1"/>
        <v>79.099999999999994</v>
      </c>
      <c r="O16" s="23">
        <v>3</v>
      </c>
    </row>
    <row r="17" spans="1:15" ht="12" customHeight="1">
      <c r="A17" s="2">
        <v>587139</v>
      </c>
      <c r="B17" s="22">
        <v>15</v>
      </c>
      <c r="C17" s="22" t="s">
        <v>81</v>
      </c>
      <c r="D17" s="22" t="s">
        <v>1</v>
      </c>
      <c r="E17" s="22" t="s">
        <v>66</v>
      </c>
      <c r="F17" s="22" t="s">
        <v>45</v>
      </c>
      <c r="G17" s="22" t="s">
        <v>82</v>
      </c>
      <c r="H17" s="22" t="s">
        <v>83</v>
      </c>
      <c r="I17" s="22" t="s">
        <v>3</v>
      </c>
      <c r="J17" s="22" t="s">
        <v>83</v>
      </c>
      <c r="K17" s="23">
        <f>J17/1.2*0.6</f>
        <v>45.500000000000007</v>
      </c>
      <c r="L17" s="23">
        <v>81.67</v>
      </c>
      <c r="M17" s="24">
        <f t="shared" si="0"/>
        <v>32.667999999999999</v>
      </c>
      <c r="N17" s="24">
        <f t="shared" si="1"/>
        <v>78.168000000000006</v>
      </c>
      <c r="O17" s="23">
        <v>4</v>
      </c>
    </row>
    <row r="18" spans="1:15" ht="12" customHeight="1">
      <c r="A18" s="2">
        <v>198709</v>
      </c>
      <c r="B18" s="22">
        <v>16</v>
      </c>
      <c r="C18" s="22" t="s">
        <v>87</v>
      </c>
      <c r="D18" s="22" t="s">
        <v>5</v>
      </c>
      <c r="E18" s="22" t="s">
        <v>66</v>
      </c>
      <c r="F18" s="22" t="s">
        <v>42</v>
      </c>
      <c r="G18" s="22" t="s">
        <v>88</v>
      </c>
      <c r="H18" s="22" t="s">
        <v>89</v>
      </c>
      <c r="I18" s="22" t="s">
        <v>3</v>
      </c>
      <c r="J18" s="22" t="s">
        <v>89</v>
      </c>
      <c r="K18" s="23">
        <f>J18/1.2*0.6</f>
        <v>44.95</v>
      </c>
      <c r="L18" s="23">
        <v>82</v>
      </c>
      <c r="M18" s="24">
        <f t="shared" si="0"/>
        <v>32.800000000000004</v>
      </c>
      <c r="N18" s="24">
        <f t="shared" si="1"/>
        <v>77.75</v>
      </c>
      <c r="O18" s="23">
        <v>5</v>
      </c>
    </row>
    <row r="19" spans="1:15" ht="12" customHeight="1">
      <c r="A19" s="2">
        <v>308262</v>
      </c>
      <c r="B19" s="22">
        <v>17</v>
      </c>
      <c r="C19" s="22" t="s">
        <v>90</v>
      </c>
      <c r="D19" s="22" t="s">
        <v>1</v>
      </c>
      <c r="E19" s="22" t="s">
        <v>66</v>
      </c>
      <c r="F19" s="22" t="s">
        <v>54</v>
      </c>
      <c r="G19" s="22" t="s">
        <v>91</v>
      </c>
      <c r="H19" s="22" t="s">
        <v>92</v>
      </c>
      <c r="I19" s="22" t="s">
        <v>3</v>
      </c>
      <c r="J19" s="22" t="s">
        <v>92</v>
      </c>
      <c r="K19" s="23">
        <f>J19/1.2*0.6</f>
        <v>44.65</v>
      </c>
      <c r="L19" s="23">
        <v>81.33</v>
      </c>
      <c r="M19" s="24">
        <f t="shared" si="0"/>
        <v>32.532000000000004</v>
      </c>
      <c r="N19" s="24">
        <f t="shared" si="1"/>
        <v>77.182000000000002</v>
      </c>
      <c r="O19" s="23">
        <v>6</v>
      </c>
    </row>
    <row r="20" spans="1:15" ht="12" customHeight="1">
      <c r="A20" s="2">
        <v>264781</v>
      </c>
      <c r="B20" s="22">
        <v>18</v>
      </c>
      <c r="C20" s="22" t="s">
        <v>93</v>
      </c>
      <c r="D20" s="22" t="s">
        <v>1</v>
      </c>
      <c r="E20" s="22" t="s">
        <v>66</v>
      </c>
      <c r="F20" s="22" t="s">
        <v>94</v>
      </c>
      <c r="G20" s="22" t="s">
        <v>95</v>
      </c>
      <c r="H20" s="22" t="s">
        <v>92</v>
      </c>
      <c r="I20" s="22" t="s">
        <v>3</v>
      </c>
      <c r="J20" s="22" t="s">
        <v>92</v>
      </c>
      <c r="K20" s="23">
        <f>J20/1.2*0.6</f>
        <v>44.65</v>
      </c>
      <c r="L20" s="23">
        <v>81.33</v>
      </c>
      <c r="M20" s="24">
        <f t="shared" si="0"/>
        <v>32.532000000000004</v>
      </c>
      <c r="N20" s="24">
        <f t="shared" si="1"/>
        <v>77.182000000000002</v>
      </c>
      <c r="O20" s="23">
        <v>7</v>
      </c>
    </row>
    <row r="21" spans="1:15" ht="12" customHeight="1">
      <c r="A21" s="2">
        <v>1336636</v>
      </c>
      <c r="B21" s="22">
        <v>19</v>
      </c>
      <c r="C21" s="22" t="s">
        <v>84</v>
      </c>
      <c r="D21" s="22" t="s">
        <v>5</v>
      </c>
      <c r="E21" s="22" t="s">
        <v>66</v>
      </c>
      <c r="F21" s="22" t="s">
        <v>38</v>
      </c>
      <c r="G21" s="22" t="s">
        <v>85</v>
      </c>
      <c r="H21" s="22" t="s">
        <v>86</v>
      </c>
      <c r="I21" s="22" t="s">
        <v>3</v>
      </c>
      <c r="J21" s="22" t="s">
        <v>86</v>
      </c>
      <c r="K21" s="23">
        <f>J21/1.2*0.6</f>
        <v>45.2</v>
      </c>
      <c r="L21" s="23">
        <v>79.67</v>
      </c>
      <c r="M21" s="24">
        <f t="shared" si="0"/>
        <v>31.868000000000002</v>
      </c>
      <c r="N21" s="24">
        <f t="shared" si="1"/>
        <v>77.068000000000012</v>
      </c>
      <c r="O21" s="23">
        <v>8</v>
      </c>
    </row>
    <row r="22" spans="1:15" ht="12" customHeight="1">
      <c r="A22" s="2">
        <v>9844</v>
      </c>
      <c r="B22" s="22">
        <v>20</v>
      </c>
      <c r="C22" s="22" t="s">
        <v>77</v>
      </c>
      <c r="D22" s="22" t="s">
        <v>1</v>
      </c>
      <c r="E22" s="22" t="s">
        <v>66</v>
      </c>
      <c r="F22" s="22" t="s">
        <v>78</v>
      </c>
      <c r="G22" s="22" t="s">
        <v>79</v>
      </c>
      <c r="H22" s="22" t="s">
        <v>80</v>
      </c>
      <c r="I22" s="22" t="s">
        <v>3</v>
      </c>
      <c r="J22" s="22" t="s">
        <v>80</v>
      </c>
      <c r="K22" s="23">
        <f>J22/1.2*0.6</f>
        <v>46</v>
      </c>
      <c r="L22" s="23">
        <v>77</v>
      </c>
      <c r="M22" s="24">
        <f t="shared" si="0"/>
        <v>30.8</v>
      </c>
      <c r="N22" s="24">
        <f t="shared" si="1"/>
        <v>76.8</v>
      </c>
      <c r="O22" s="23">
        <v>9</v>
      </c>
    </row>
    <row r="23" spans="1:15" ht="12" customHeight="1">
      <c r="A23" s="2">
        <v>1309983</v>
      </c>
      <c r="B23" s="22">
        <v>21</v>
      </c>
      <c r="C23" s="22" t="s">
        <v>97</v>
      </c>
      <c r="D23" s="22" t="s">
        <v>1</v>
      </c>
      <c r="E23" s="22" t="s">
        <v>66</v>
      </c>
      <c r="F23" s="22" t="s">
        <v>51</v>
      </c>
      <c r="G23" s="22" t="s">
        <v>98</v>
      </c>
      <c r="H23" s="22" t="s">
        <v>99</v>
      </c>
      <c r="I23" s="22" t="s">
        <v>3</v>
      </c>
      <c r="J23" s="22" t="s">
        <v>99</v>
      </c>
      <c r="K23" s="23">
        <f>J23/1.2*0.6</f>
        <v>43.4</v>
      </c>
      <c r="L23" s="23">
        <v>78.67</v>
      </c>
      <c r="M23" s="24">
        <f t="shared" si="0"/>
        <v>31.468000000000004</v>
      </c>
      <c r="N23" s="24">
        <f t="shared" si="1"/>
        <v>74.867999999999995</v>
      </c>
      <c r="O23" s="23">
        <v>10</v>
      </c>
    </row>
    <row r="24" spans="1:15" s="11" customFormat="1" ht="12" customHeight="1">
      <c r="A24" s="10">
        <v>329222</v>
      </c>
      <c r="B24" s="19">
        <v>22</v>
      </c>
      <c r="C24" s="19" t="s">
        <v>106</v>
      </c>
      <c r="D24" s="19" t="s">
        <v>1</v>
      </c>
      <c r="E24" s="19" t="s">
        <v>55</v>
      </c>
      <c r="F24" s="19" t="s">
        <v>33</v>
      </c>
      <c r="G24" s="19" t="s">
        <v>95</v>
      </c>
      <c r="H24" s="19" t="s">
        <v>103</v>
      </c>
      <c r="I24" s="19" t="s">
        <v>3</v>
      </c>
      <c r="J24" s="19" t="s">
        <v>103</v>
      </c>
      <c r="K24" s="20">
        <f>J24/1.2*0.6</f>
        <v>44.25</v>
      </c>
      <c r="L24" s="20">
        <v>87</v>
      </c>
      <c r="M24" s="21">
        <f t="shared" ref="M24:M31" si="2">L24*0.4</f>
        <v>34.800000000000004</v>
      </c>
      <c r="N24" s="21">
        <f t="shared" ref="N24:N31" si="3">K24+M24</f>
        <v>79.050000000000011</v>
      </c>
      <c r="O24" s="20">
        <v>1</v>
      </c>
    </row>
    <row r="25" spans="1:15" s="11" customFormat="1" ht="12" customHeight="1">
      <c r="A25" s="10">
        <v>198546</v>
      </c>
      <c r="B25" s="19">
        <v>23</v>
      </c>
      <c r="C25" s="19" t="s">
        <v>110</v>
      </c>
      <c r="D25" s="19" t="s">
        <v>1</v>
      </c>
      <c r="E25" s="19" t="s">
        <v>55</v>
      </c>
      <c r="F25" s="19" t="s">
        <v>17</v>
      </c>
      <c r="G25" s="19" t="s">
        <v>107</v>
      </c>
      <c r="H25" s="19" t="s">
        <v>111</v>
      </c>
      <c r="I25" s="19" t="s">
        <v>3</v>
      </c>
      <c r="J25" s="19" t="s">
        <v>111</v>
      </c>
      <c r="K25" s="20">
        <f>J25/1.2*0.6</f>
        <v>42.95</v>
      </c>
      <c r="L25" s="20">
        <v>84.33</v>
      </c>
      <c r="M25" s="21">
        <f t="shared" si="2"/>
        <v>33.731999999999999</v>
      </c>
      <c r="N25" s="21">
        <f t="shared" si="3"/>
        <v>76.682000000000002</v>
      </c>
      <c r="O25" s="20">
        <v>2</v>
      </c>
    </row>
    <row r="26" spans="1:15" s="11" customFormat="1" ht="12" customHeight="1">
      <c r="A26" s="10">
        <v>475455</v>
      </c>
      <c r="B26" s="19">
        <v>24</v>
      </c>
      <c r="C26" s="19" t="s">
        <v>114</v>
      </c>
      <c r="D26" s="19" t="s">
        <v>1</v>
      </c>
      <c r="E26" s="19" t="s">
        <v>55</v>
      </c>
      <c r="F26" s="19" t="s">
        <v>42</v>
      </c>
      <c r="G26" s="19" t="s">
        <v>98</v>
      </c>
      <c r="H26" s="19" t="s">
        <v>115</v>
      </c>
      <c r="I26" s="19" t="s">
        <v>3</v>
      </c>
      <c r="J26" s="19" t="s">
        <v>115</v>
      </c>
      <c r="K26" s="20">
        <f>J26/1.2*0.6</f>
        <v>42.1</v>
      </c>
      <c r="L26" s="20">
        <v>85</v>
      </c>
      <c r="M26" s="21">
        <f t="shared" si="2"/>
        <v>34</v>
      </c>
      <c r="N26" s="21">
        <f t="shared" si="3"/>
        <v>76.099999999999994</v>
      </c>
      <c r="O26" s="20">
        <v>3</v>
      </c>
    </row>
    <row r="27" spans="1:15" s="11" customFormat="1" ht="12" customHeight="1">
      <c r="A27" s="10">
        <v>672285</v>
      </c>
      <c r="B27" s="19">
        <v>25</v>
      </c>
      <c r="C27" s="19" t="s">
        <v>112</v>
      </c>
      <c r="D27" s="19" t="s">
        <v>1</v>
      </c>
      <c r="E27" s="19" t="s">
        <v>55</v>
      </c>
      <c r="F27" s="19" t="s">
        <v>17</v>
      </c>
      <c r="G27" s="19" t="s">
        <v>100</v>
      </c>
      <c r="H27" s="19" t="s">
        <v>113</v>
      </c>
      <c r="I27" s="19" t="s">
        <v>3</v>
      </c>
      <c r="J27" s="19" t="s">
        <v>113</v>
      </c>
      <c r="K27" s="20">
        <f>J27/1.2*0.6</f>
        <v>42.2</v>
      </c>
      <c r="L27" s="20">
        <v>83.67</v>
      </c>
      <c r="M27" s="21">
        <f t="shared" si="2"/>
        <v>33.468000000000004</v>
      </c>
      <c r="N27" s="21">
        <f t="shared" si="3"/>
        <v>75.668000000000006</v>
      </c>
      <c r="O27" s="20">
        <v>4</v>
      </c>
    </row>
    <row r="28" spans="1:15" s="11" customFormat="1" ht="12" customHeight="1">
      <c r="A28" s="10">
        <v>394168</v>
      </c>
      <c r="B28" s="19">
        <v>26</v>
      </c>
      <c r="C28" s="19" t="s">
        <v>108</v>
      </c>
      <c r="D28" s="19" t="s">
        <v>1</v>
      </c>
      <c r="E28" s="19" t="s">
        <v>55</v>
      </c>
      <c r="F28" s="19" t="s">
        <v>21</v>
      </c>
      <c r="G28" s="19" t="s">
        <v>95</v>
      </c>
      <c r="H28" s="19" t="s">
        <v>109</v>
      </c>
      <c r="I28" s="19" t="s">
        <v>3</v>
      </c>
      <c r="J28" s="19" t="s">
        <v>109</v>
      </c>
      <c r="K28" s="20">
        <f>J28/1.2*0.6</f>
        <v>43.05</v>
      </c>
      <c r="L28" s="20">
        <v>80.67</v>
      </c>
      <c r="M28" s="21">
        <f t="shared" si="2"/>
        <v>32.268000000000001</v>
      </c>
      <c r="N28" s="21">
        <f t="shared" si="3"/>
        <v>75.317999999999998</v>
      </c>
      <c r="O28" s="20">
        <v>5</v>
      </c>
    </row>
    <row r="29" spans="1:15" ht="12" customHeight="1">
      <c r="A29" s="2">
        <v>213479</v>
      </c>
      <c r="B29" s="22">
        <v>27</v>
      </c>
      <c r="C29" s="22" t="s">
        <v>53</v>
      </c>
      <c r="D29" s="22" t="s">
        <v>1</v>
      </c>
      <c r="E29" s="22" t="s">
        <v>187</v>
      </c>
      <c r="F29" s="22" t="s">
        <v>7</v>
      </c>
      <c r="G29" s="22" t="s">
        <v>124</v>
      </c>
      <c r="H29" s="22" t="s">
        <v>125</v>
      </c>
      <c r="I29" s="22" t="s">
        <v>3</v>
      </c>
      <c r="J29" s="22" t="s">
        <v>125</v>
      </c>
      <c r="K29" s="23">
        <f>J29/1.2*0.6</f>
        <v>52.35</v>
      </c>
      <c r="L29" s="23">
        <v>81.67</v>
      </c>
      <c r="M29" s="24">
        <f t="shared" si="2"/>
        <v>32.667999999999999</v>
      </c>
      <c r="N29" s="24">
        <f t="shared" si="3"/>
        <v>85.018000000000001</v>
      </c>
      <c r="O29" s="23">
        <v>1</v>
      </c>
    </row>
    <row r="30" spans="1:15" ht="12" customHeight="1">
      <c r="A30" s="2">
        <v>1137913</v>
      </c>
      <c r="B30" s="22">
        <v>28</v>
      </c>
      <c r="C30" s="22" t="s">
        <v>120</v>
      </c>
      <c r="D30" s="22" t="s">
        <v>1</v>
      </c>
      <c r="E30" s="22" t="s">
        <v>188</v>
      </c>
      <c r="F30" s="22" t="s">
        <v>54</v>
      </c>
      <c r="G30" s="22" t="s">
        <v>121</v>
      </c>
      <c r="H30" s="22" t="s">
        <v>122</v>
      </c>
      <c r="I30" s="22" t="s">
        <v>3</v>
      </c>
      <c r="J30" s="22" t="s">
        <v>122</v>
      </c>
      <c r="K30" s="23">
        <f>J30/1.2*0.6</f>
        <v>45.7</v>
      </c>
      <c r="L30" s="23">
        <v>84</v>
      </c>
      <c r="M30" s="24">
        <f t="shared" si="2"/>
        <v>33.6</v>
      </c>
      <c r="N30" s="24">
        <f t="shared" si="3"/>
        <v>79.300000000000011</v>
      </c>
      <c r="O30" s="23">
        <v>2</v>
      </c>
    </row>
    <row r="31" spans="1:15" ht="12" customHeight="1">
      <c r="A31" s="2">
        <v>134361</v>
      </c>
      <c r="B31" s="22">
        <v>29</v>
      </c>
      <c r="C31" s="22" t="s">
        <v>118</v>
      </c>
      <c r="D31" s="22" t="s">
        <v>1</v>
      </c>
      <c r="E31" s="22" t="s">
        <v>189</v>
      </c>
      <c r="F31" s="22" t="s">
        <v>60</v>
      </c>
      <c r="G31" s="22" t="s">
        <v>71</v>
      </c>
      <c r="H31" s="22" t="s">
        <v>119</v>
      </c>
      <c r="I31" s="22" t="s">
        <v>3</v>
      </c>
      <c r="J31" s="22" t="s">
        <v>119</v>
      </c>
      <c r="K31" s="23">
        <f>J31/1.2*0.6</f>
        <v>45.9</v>
      </c>
      <c r="L31" s="23">
        <v>81.33</v>
      </c>
      <c r="M31" s="24">
        <f t="shared" si="2"/>
        <v>32.532000000000004</v>
      </c>
      <c r="N31" s="24">
        <f t="shared" si="3"/>
        <v>78.432000000000002</v>
      </c>
      <c r="O31" s="23">
        <v>3</v>
      </c>
    </row>
    <row r="32" spans="1:15" s="11" customFormat="1" ht="12" customHeight="1">
      <c r="A32" s="12">
        <v>627416</v>
      </c>
      <c r="B32" s="19">
        <v>30</v>
      </c>
      <c r="C32" s="19" t="s">
        <v>126</v>
      </c>
      <c r="D32" s="19" t="s">
        <v>1</v>
      </c>
      <c r="E32" s="19" t="s">
        <v>127</v>
      </c>
      <c r="F32" s="19" t="s">
        <v>57</v>
      </c>
      <c r="G32" s="19" t="s">
        <v>40</v>
      </c>
      <c r="H32" s="19" t="s">
        <v>105</v>
      </c>
      <c r="I32" s="19" t="s">
        <v>3</v>
      </c>
      <c r="J32" s="19" t="s">
        <v>105</v>
      </c>
      <c r="K32" s="20">
        <f>J32/1.2*0.6</f>
        <v>35.4</v>
      </c>
      <c r="L32" s="20">
        <v>86</v>
      </c>
      <c r="M32" s="21">
        <f>L32*0.4</f>
        <v>34.4</v>
      </c>
      <c r="N32" s="21">
        <f t="shared" ref="N32:N33" si="4">K32+M32</f>
        <v>69.8</v>
      </c>
      <c r="O32" s="20">
        <v>1</v>
      </c>
    </row>
    <row r="33" spans="1:15" s="11" customFormat="1" ht="12" customHeight="1">
      <c r="A33" s="12">
        <v>112388</v>
      </c>
      <c r="B33" s="19">
        <v>31</v>
      </c>
      <c r="C33" s="19" t="s">
        <v>128</v>
      </c>
      <c r="D33" s="19" t="s">
        <v>1</v>
      </c>
      <c r="E33" s="19" t="s">
        <v>127</v>
      </c>
      <c r="F33" s="19" t="s">
        <v>40</v>
      </c>
      <c r="G33" s="19" t="s">
        <v>64</v>
      </c>
      <c r="H33" s="19" t="s">
        <v>65</v>
      </c>
      <c r="I33" s="19" t="s">
        <v>3</v>
      </c>
      <c r="J33" s="19" t="s">
        <v>65</v>
      </c>
      <c r="K33" s="20">
        <f>J33/1.2*0.6</f>
        <v>32.450000000000003</v>
      </c>
      <c r="L33" s="20">
        <v>81.2</v>
      </c>
      <c r="M33" s="21">
        <f>L33*0.4</f>
        <v>32.480000000000004</v>
      </c>
      <c r="N33" s="21">
        <f t="shared" si="4"/>
        <v>64.930000000000007</v>
      </c>
      <c r="O33" s="20">
        <v>2</v>
      </c>
    </row>
    <row r="34" spans="1:15" ht="12" customHeight="1">
      <c r="A34" s="1">
        <v>908525</v>
      </c>
      <c r="B34" s="22">
        <v>32</v>
      </c>
      <c r="C34" s="22" t="s">
        <v>130</v>
      </c>
      <c r="D34" s="22" t="s">
        <v>1</v>
      </c>
      <c r="E34" s="22" t="s">
        <v>129</v>
      </c>
      <c r="F34" s="22" t="s">
        <v>42</v>
      </c>
      <c r="G34" s="22" t="s">
        <v>107</v>
      </c>
      <c r="H34" s="22" t="s">
        <v>131</v>
      </c>
      <c r="I34" s="22" t="s">
        <v>3</v>
      </c>
      <c r="J34" s="22" t="s">
        <v>131</v>
      </c>
      <c r="K34" s="23">
        <f>J34/1.2*0.6</f>
        <v>41.050000000000004</v>
      </c>
      <c r="L34" s="23">
        <v>79</v>
      </c>
      <c r="M34" s="24">
        <f t="shared" ref="M34:M46" si="5">L34*0.4</f>
        <v>31.6</v>
      </c>
      <c r="N34" s="24">
        <f t="shared" ref="N34:N46" si="6">K34+M34</f>
        <v>72.650000000000006</v>
      </c>
      <c r="O34" s="23">
        <v>1</v>
      </c>
    </row>
    <row r="35" spans="1:15" ht="12" customHeight="1">
      <c r="A35" s="1">
        <v>1107481</v>
      </c>
      <c r="B35" s="22">
        <v>33</v>
      </c>
      <c r="C35" s="22" t="s">
        <v>132</v>
      </c>
      <c r="D35" s="22" t="s">
        <v>5</v>
      </c>
      <c r="E35" s="22" t="s">
        <v>129</v>
      </c>
      <c r="F35" s="22" t="s">
        <v>56</v>
      </c>
      <c r="G35" s="22" t="s">
        <v>45</v>
      </c>
      <c r="H35" s="22" t="s">
        <v>104</v>
      </c>
      <c r="I35" s="22" t="s">
        <v>3</v>
      </c>
      <c r="J35" s="22" t="s">
        <v>104</v>
      </c>
      <c r="K35" s="23">
        <f>J35/1.2*0.6</f>
        <v>37.299999999999997</v>
      </c>
      <c r="L35" s="23">
        <v>69</v>
      </c>
      <c r="M35" s="24">
        <f t="shared" si="5"/>
        <v>27.6</v>
      </c>
      <c r="N35" s="24">
        <f t="shared" si="6"/>
        <v>64.900000000000006</v>
      </c>
      <c r="O35" s="23">
        <v>2</v>
      </c>
    </row>
    <row r="36" spans="1:15" s="11" customFormat="1" ht="12" customHeight="1">
      <c r="A36" s="12">
        <v>110052</v>
      </c>
      <c r="B36" s="19">
        <v>34</v>
      </c>
      <c r="C36" s="19" t="s">
        <v>134</v>
      </c>
      <c r="D36" s="19" t="s">
        <v>1</v>
      </c>
      <c r="E36" s="19" t="s">
        <v>133</v>
      </c>
      <c r="F36" s="19" t="s">
        <v>13</v>
      </c>
      <c r="G36" s="19" t="s">
        <v>30</v>
      </c>
      <c r="H36" s="19" t="s">
        <v>135</v>
      </c>
      <c r="I36" s="19" t="s">
        <v>3</v>
      </c>
      <c r="J36" s="19" t="s">
        <v>135</v>
      </c>
      <c r="K36" s="20">
        <f>J36/1.2*0.6</f>
        <v>40.549999999999997</v>
      </c>
      <c r="L36" s="20">
        <v>81.599999999999994</v>
      </c>
      <c r="M36" s="21">
        <f t="shared" si="5"/>
        <v>32.64</v>
      </c>
      <c r="N36" s="21">
        <f t="shared" si="6"/>
        <v>73.19</v>
      </c>
      <c r="O36" s="20">
        <v>1</v>
      </c>
    </row>
    <row r="37" spans="1:15" ht="12" customHeight="1">
      <c r="A37" s="1">
        <v>303325</v>
      </c>
      <c r="B37" s="22">
        <v>35</v>
      </c>
      <c r="C37" s="22" t="s">
        <v>137</v>
      </c>
      <c r="D37" s="22" t="s">
        <v>1</v>
      </c>
      <c r="E37" s="22" t="s">
        <v>136</v>
      </c>
      <c r="F37" s="22" t="s">
        <v>7</v>
      </c>
      <c r="G37" s="22" t="s">
        <v>96</v>
      </c>
      <c r="H37" s="22" t="s">
        <v>138</v>
      </c>
      <c r="I37" s="22" t="s">
        <v>3</v>
      </c>
      <c r="J37" s="22" t="s">
        <v>138</v>
      </c>
      <c r="K37" s="23">
        <f>J37/1.2*0.6</f>
        <v>44.4</v>
      </c>
      <c r="L37" s="23">
        <v>81.2</v>
      </c>
      <c r="M37" s="24">
        <f t="shared" ref="M37:M40" si="7">L37*0.4</f>
        <v>32.480000000000004</v>
      </c>
      <c r="N37" s="24">
        <f t="shared" ref="N37:N40" si="8">K37+M37</f>
        <v>76.88</v>
      </c>
      <c r="O37" s="23">
        <v>1</v>
      </c>
    </row>
    <row r="38" spans="1:15" ht="12" customHeight="1">
      <c r="A38" s="1">
        <v>751553</v>
      </c>
      <c r="B38" s="22">
        <v>36</v>
      </c>
      <c r="C38" s="22" t="s">
        <v>139</v>
      </c>
      <c r="D38" s="22" t="s">
        <v>1</v>
      </c>
      <c r="E38" s="22" t="s">
        <v>136</v>
      </c>
      <c r="F38" s="22" t="s">
        <v>10</v>
      </c>
      <c r="G38" s="22" t="s">
        <v>100</v>
      </c>
      <c r="H38" s="22" t="s">
        <v>94</v>
      </c>
      <c r="I38" s="22" t="s">
        <v>3</v>
      </c>
      <c r="J38" s="22" t="s">
        <v>94</v>
      </c>
      <c r="K38" s="23">
        <f>J38/1.2*0.6</f>
        <v>43</v>
      </c>
      <c r="L38" s="23">
        <v>83.8</v>
      </c>
      <c r="M38" s="24">
        <f t="shared" si="7"/>
        <v>33.520000000000003</v>
      </c>
      <c r="N38" s="24">
        <f t="shared" si="8"/>
        <v>76.52000000000001</v>
      </c>
      <c r="O38" s="23">
        <v>2</v>
      </c>
    </row>
    <row r="39" spans="1:15" s="11" customFormat="1" ht="12" customHeight="1">
      <c r="A39" s="12">
        <v>97195</v>
      </c>
      <c r="B39" s="19">
        <v>37</v>
      </c>
      <c r="C39" s="19" t="s">
        <v>142</v>
      </c>
      <c r="D39" s="19" t="s">
        <v>5</v>
      </c>
      <c r="E39" s="19" t="s">
        <v>141</v>
      </c>
      <c r="F39" s="19" t="s">
        <v>8</v>
      </c>
      <c r="G39" s="19" t="s">
        <v>123</v>
      </c>
      <c r="H39" s="19" t="s">
        <v>92</v>
      </c>
      <c r="I39" s="19" t="s">
        <v>3</v>
      </c>
      <c r="J39" s="19" t="s">
        <v>92</v>
      </c>
      <c r="K39" s="20">
        <f>J39/1.2*0.6</f>
        <v>44.65</v>
      </c>
      <c r="L39" s="20">
        <v>80.599999999999994</v>
      </c>
      <c r="M39" s="21">
        <f t="shared" si="7"/>
        <v>32.24</v>
      </c>
      <c r="N39" s="21">
        <f t="shared" si="8"/>
        <v>76.89</v>
      </c>
      <c r="O39" s="20">
        <v>1</v>
      </c>
    </row>
    <row r="40" spans="1:15" s="11" customFormat="1" ht="12" customHeight="1">
      <c r="A40" s="12">
        <v>299835</v>
      </c>
      <c r="B40" s="19">
        <v>38</v>
      </c>
      <c r="C40" s="19" t="s">
        <v>144</v>
      </c>
      <c r="D40" s="19" t="s">
        <v>5</v>
      </c>
      <c r="E40" s="19" t="s">
        <v>141</v>
      </c>
      <c r="F40" s="19" t="s">
        <v>51</v>
      </c>
      <c r="G40" s="19" t="s">
        <v>79</v>
      </c>
      <c r="H40" s="19" t="s">
        <v>143</v>
      </c>
      <c r="I40" s="19" t="s">
        <v>3</v>
      </c>
      <c r="J40" s="19" t="s">
        <v>143</v>
      </c>
      <c r="K40" s="20">
        <f>J40/1.2*0.6</f>
        <v>43.7</v>
      </c>
      <c r="L40" s="20">
        <v>82</v>
      </c>
      <c r="M40" s="21">
        <f t="shared" si="7"/>
        <v>32.800000000000004</v>
      </c>
      <c r="N40" s="21">
        <f t="shared" si="8"/>
        <v>76.5</v>
      </c>
      <c r="O40" s="20">
        <v>2</v>
      </c>
    </row>
    <row r="41" spans="1:15" ht="12" customHeight="1">
      <c r="A41" s="1">
        <v>573946</v>
      </c>
      <c r="B41" s="22">
        <v>39</v>
      </c>
      <c r="C41" s="22" t="s">
        <v>145</v>
      </c>
      <c r="D41" s="22" t="s">
        <v>5</v>
      </c>
      <c r="E41" s="22" t="s">
        <v>190</v>
      </c>
      <c r="F41" s="22" t="s">
        <v>38</v>
      </c>
      <c r="G41" s="22" t="s">
        <v>80</v>
      </c>
      <c r="H41" s="22" t="s">
        <v>146</v>
      </c>
      <c r="I41" s="22" t="s">
        <v>3</v>
      </c>
      <c r="J41" s="22" t="s">
        <v>146</v>
      </c>
      <c r="K41" s="23">
        <f>J41/1.2*0.6</f>
        <v>42.8</v>
      </c>
      <c r="L41" s="23">
        <v>75.400000000000006</v>
      </c>
      <c r="M41" s="24">
        <f t="shared" si="5"/>
        <v>30.160000000000004</v>
      </c>
      <c r="N41" s="24">
        <f t="shared" si="6"/>
        <v>72.960000000000008</v>
      </c>
      <c r="O41" s="23">
        <v>1</v>
      </c>
    </row>
    <row r="42" spans="1:15" s="11" customFormat="1" ht="12" customHeight="1">
      <c r="A42" s="12">
        <v>66872</v>
      </c>
      <c r="B42" s="19">
        <v>40</v>
      </c>
      <c r="C42" s="19" t="s">
        <v>148</v>
      </c>
      <c r="D42" s="19" t="s">
        <v>1</v>
      </c>
      <c r="E42" s="19" t="s">
        <v>147</v>
      </c>
      <c r="F42" s="19" t="s">
        <v>8</v>
      </c>
      <c r="G42" s="19" t="s">
        <v>74</v>
      </c>
      <c r="H42" s="19" t="s">
        <v>149</v>
      </c>
      <c r="I42" s="19" t="s">
        <v>3</v>
      </c>
      <c r="J42" s="19" t="s">
        <v>149</v>
      </c>
      <c r="K42" s="20">
        <f>J42/1.2*0.6</f>
        <v>41.800000000000004</v>
      </c>
      <c r="L42" s="20">
        <v>81.8</v>
      </c>
      <c r="M42" s="21">
        <f>L42*0.4</f>
        <v>32.72</v>
      </c>
      <c r="N42" s="21">
        <f>K42+M42</f>
        <v>74.52000000000001</v>
      </c>
      <c r="O42" s="20">
        <v>1</v>
      </c>
    </row>
    <row r="43" spans="1:15" ht="12" customHeight="1">
      <c r="A43" s="1">
        <v>1619</v>
      </c>
      <c r="B43" s="22">
        <v>41</v>
      </c>
      <c r="C43" s="22" t="s">
        <v>151</v>
      </c>
      <c r="D43" s="22" t="s">
        <v>5</v>
      </c>
      <c r="E43" s="22" t="s">
        <v>150</v>
      </c>
      <c r="F43" s="22" t="s">
        <v>58</v>
      </c>
      <c r="G43" s="22" t="s">
        <v>116</v>
      </c>
      <c r="H43" s="22" t="s">
        <v>8</v>
      </c>
      <c r="I43" s="22" t="s">
        <v>3</v>
      </c>
      <c r="J43" s="22" t="s">
        <v>8</v>
      </c>
      <c r="K43" s="23">
        <f>J43/1.2*0.6</f>
        <v>40.75</v>
      </c>
      <c r="L43" s="23">
        <v>83.2</v>
      </c>
      <c r="M43" s="24">
        <f t="shared" si="5"/>
        <v>33.28</v>
      </c>
      <c r="N43" s="24">
        <f t="shared" si="6"/>
        <v>74.03</v>
      </c>
      <c r="O43" s="23">
        <v>1</v>
      </c>
    </row>
    <row r="44" spans="1:15" s="11" customFormat="1" ht="12" customHeight="1">
      <c r="A44" s="12">
        <v>361791</v>
      </c>
      <c r="B44" s="19">
        <v>42</v>
      </c>
      <c r="C44" s="19" t="s">
        <v>153</v>
      </c>
      <c r="D44" s="19" t="s">
        <v>5</v>
      </c>
      <c r="E44" s="19" t="s">
        <v>152</v>
      </c>
      <c r="F44" s="19" t="s">
        <v>50</v>
      </c>
      <c r="G44" s="19" t="s">
        <v>52</v>
      </c>
      <c r="H44" s="19" t="s">
        <v>63</v>
      </c>
      <c r="I44" s="19" t="s">
        <v>3</v>
      </c>
      <c r="J44" s="19" t="s">
        <v>63</v>
      </c>
      <c r="K44" s="20">
        <f>J44/1.2*0.6</f>
        <v>34.1</v>
      </c>
      <c r="L44" s="20">
        <v>83.4</v>
      </c>
      <c r="M44" s="21">
        <f>L44*0.4</f>
        <v>33.360000000000007</v>
      </c>
      <c r="N44" s="21">
        <f>K44+M44</f>
        <v>67.460000000000008</v>
      </c>
      <c r="O44" s="20">
        <v>1</v>
      </c>
    </row>
    <row r="45" spans="1:15" ht="12" customHeight="1">
      <c r="A45" s="1">
        <v>174752</v>
      </c>
      <c r="B45" s="22">
        <v>43</v>
      </c>
      <c r="C45" s="22" t="s">
        <v>155</v>
      </c>
      <c r="D45" s="22" t="s">
        <v>5</v>
      </c>
      <c r="E45" s="22" t="s">
        <v>154</v>
      </c>
      <c r="F45" s="22" t="s">
        <v>24</v>
      </c>
      <c r="G45" s="22" t="s">
        <v>62</v>
      </c>
      <c r="H45" s="22" t="s">
        <v>59</v>
      </c>
      <c r="I45" s="22" t="s">
        <v>3</v>
      </c>
      <c r="J45" s="22" t="s">
        <v>59</v>
      </c>
      <c r="K45" s="23">
        <f>J45/1.2*0.6</f>
        <v>32.5</v>
      </c>
      <c r="L45" s="23">
        <v>83.8</v>
      </c>
      <c r="M45" s="24">
        <f>L45*0.4</f>
        <v>33.520000000000003</v>
      </c>
      <c r="N45" s="24">
        <f>K45+M45</f>
        <v>66.02000000000001</v>
      </c>
      <c r="O45" s="23">
        <v>1</v>
      </c>
    </row>
    <row r="46" spans="1:15" s="11" customFormat="1" ht="12" customHeight="1">
      <c r="A46" s="12">
        <v>1397298</v>
      </c>
      <c r="B46" s="19">
        <v>44</v>
      </c>
      <c r="C46" s="19" t="s">
        <v>157</v>
      </c>
      <c r="D46" s="19" t="s">
        <v>1</v>
      </c>
      <c r="E46" s="19" t="s">
        <v>156</v>
      </c>
      <c r="F46" s="19" t="s">
        <v>8</v>
      </c>
      <c r="G46" s="19" t="s">
        <v>158</v>
      </c>
      <c r="H46" s="19" t="s">
        <v>89</v>
      </c>
      <c r="I46" s="19" t="s">
        <v>3</v>
      </c>
      <c r="J46" s="19" t="s">
        <v>89</v>
      </c>
      <c r="K46" s="20">
        <f>J46/1.2*0.6</f>
        <v>44.95</v>
      </c>
      <c r="L46" s="20">
        <v>81.400000000000006</v>
      </c>
      <c r="M46" s="21">
        <f t="shared" si="5"/>
        <v>32.56</v>
      </c>
      <c r="N46" s="21">
        <f t="shared" si="6"/>
        <v>77.510000000000005</v>
      </c>
      <c r="O46" s="20">
        <v>1</v>
      </c>
    </row>
    <row r="47" spans="1:15" ht="12" customHeight="1">
      <c r="A47" s="1">
        <v>69004</v>
      </c>
      <c r="B47" s="22">
        <v>45</v>
      </c>
      <c r="C47" s="22" t="s">
        <v>160</v>
      </c>
      <c r="D47" s="22" t="s">
        <v>1</v>
      </c>
      <c r="E47" s="22" t="s">
        <v>159</v>
      </c>
      <c r="F47" s="22" t="s">
        <v>36</v>
      </c>
      <c r="G47" s="22" t="s">
        <v>16</v>
      </c>
      <c r="H47" s="22" t="s">
        <v>37</v>
      </c>
      <c r="I47" s="22" t="s">
        <v>3</v>
      </c>
      <c r="J47" s="22" t="s">
        <v>37</v>
      </c>
      <c r="K47" s="23">
        <f>J47/1.2*0.6</f>
        <v>39.200000000000003</v>
      </c>
      <c r="L47" s="23">
        <v>81.599999999999994</v>
      </c>
      <c r="M47" s="24">
        <f t="shared" ref="M47:M54" si="9">L47*0.4</f>
        <v>32.64</v>
      </c>
      <c r="N47" s="24">
        <f t="shared" ref="N47:N54" si="10">K47+M47</f>
        <v>71.84</v>
      </c>
      <c r="O47" s="23">
        <v>1</v>
      </c>
    </row>
    <row r="48" spans="1:15" ht="12" customHeight="1">
      <c r="A48" s="1">
        <v>135641</v>
      </c>
      <c r="B48" s="22">
        <v>46</v>
      </c>
      <c r="C48" s="22" t="s">
        <v>161</v>
      </c>
      <c r="D48" s="22" t="s">
        <v>1</v>
      </c>
      <c r="E48" s="22" t="s">
        <v>159</v>
      </c>
      <c r="F48" s="22" t="s">
        <v>49</v>
      </c>
      <c r="G48" s="22" t="s">
        <v>11</v>
      </c>
      <c r="H48" s="22" t="s">
        <v>140</v>
      </c>
      <c r="I48" s="22" t="s">
        <v>3</v>
      </c>
      <c r="J48" s="22" t="s">
        <v>140</v>
      </c>
      <c r="K48" s="23">
        <f>J48/1.2*0.6</f>
        <v>37.9</v>
      </c>
      <c r="L48" s="23">
        <v>83</v>
      </c>
      <c r="M48" s="24">
        <f t="shared" si="9"/>
        <v>33.200000000000003</v>
      </c>
      <c r="N48" s="24">
        <f t="shared" si="10"/>
        <v>71.099999999999994</v>
      </c>
      <c r="O48" s="23">
        <v>2</v>
      </c>
    </row>
    <row r="49" spans="1:15" s="11" customFormat="1" ht="12" customHeight="1">
      <c r="A49" s="12">
        <v>635184</v>
      </c>
      <c r="B49" s="19">
        <v>47</v>
      </c>
      <c r="C49" s="19" t="s">
        <v>163</v>
      </c>
      <c r="D49" s="19" t="s">
        <v>5</v>
      </c>
      <c r="E49" s="19" t="s">
        <v>162</v>
      </c>
      <c r="F49" s="19" t="s">
        <v>40</v>
      </c>
      <c r="G49" s="19" t="s">
        <v>101</v>
      </c>
      <c r="H49" s="19" t="s">
        <v>164</v>
      </c>
      <c r="I49" s="19" t="s">
        <v>4</v>
      </c>
      <c r="J49" s="19" t="s">
        <v>165</v>
      </c>
      <c r="K49" s="20">
        <f>J49/1.2*0.6</f>
        <v>43.35</v>
      </c>
      <c r="L49" s="20">
        <v>78</v>
      </c>
      <c r="M49" s="21">
        <f t="shared" si="9"/>
        <v>31.200000000000003</v>
      </c>
      <c r="N49" s="21">
        <f t="shared" si="10"/>
        <v>74.550000000000011</v>
      </c>
      <c r="O49" s="20">
        <v>1</v>
      </c>
    </row>
    <row r="50" spans="1:15" s="11" customFormat="1" ht="12" customHeight="1">
      <c r="A50" s="12">
        <v>256067</v>
      </c>
      <c r="B50" s="19">
        <v>48</v>
      </c>
      <c r="C50" s="19" t="s">
        <v>166</v>
      </c>
      <c r="D50" s="19" t="s">
        <v>5</v>
      </c>
      <c r="E50" s="19" t="s">
        <v>162</v>
      </c>
      <c r="F50" s="19" t="s">
        <v>61</v>
      </c>
      <c r="G50" s="19" t="s">
        <v>39</v>
      </c>
      <c r="H50" s="19" t="s">
        <v>117</v>
      </c>
      <c r="I50" s="19" t="s">
        <v>3</v>
      </c>
      <c r="J50" s="19" t="s">
        <v>117</v>
      </c>
      <c r="K50" s="20">
        <f>J50/1.2*0.6</f>
        <v>40.450000000000003</v>
      </c>
      <c r="L50" s="20">
        <v>84.33</v>
      </c>
      <c r="M50" s="21">
        <f t="shared" si="9"/>
        <v>33.731999999999999</v>
      </c>
      <c r="N50" s="21">
        <f t="shared" si="10"/>
        <v>74.182000000000002</v>
      </c>
      <c r="O50" s="20">
        <v>2</v>
      </c>
    </row>
    <row r="51" spans="1:15" s="11" customFormat="1" ht="12" customHeight="1">
      <c r="A51" s="12">
        <v>569453</v>
      </c>
      <c r="B51" s="19">
        <v>49</v>
      </c>
      <c r="C51" s="19" t="s">
        <v>167</v>
      </c>
      <c r="D51" s="19" t="s">
        <v>1</v>
      </c>
      <c r="E51" s="19" t="s">
        <v>162</v>
      </c>
      <c r="F51" s="19" t="s">
        <v>50</v>
      </c>
      <c r="G51" s="19" t="s">
        <v>94</v>
      </c>
      <c r="H51" s="19" t="s">
        <v>102</v>
      </c>
      <c r="I51" s="19" t="s">
        <v>3</v>
      </c>
      <c r="J51" s="19" t="s">
        <v>102</v>
      </c>
      <c r="K51" s="20">
        <f>J51/1.2*0.6</f>
        <v>40.1</v>
      </c>
      <c r="L51" s="20">
        <v>76</v>
      </c>
      <c r="M51" s="21">
        <f t="shared" si="9"/>
        <v>30.400000000000002</v>
      </c>
      <c r="N51" s="21">
        <f t="shared" si="10"/>
        <v>70.5</v>
      </c>
      <c r="O51" s="20">
        <v>3</v>
      </c>
    </row>
    <row r="52" spans="1:15" ht="12" customHeight="1">
      <c r="A52" s="1">
        <v>770264</v>
      </c>
      <c r="B52" s="22">
        <v>50</v>
      </c>
      <c r="C52" s="22" t="s">
        <v>170</v>
      </c>
      <c r="D52" s="22" t="s">
        <v>1</v>
      </c>
      <c r="E52" s="22" t="s">
        <v>168</v>
      </c>
      <c r="F52" s="22" t="s">
        <v>33</v>
      </c>
      <c r="G52" s="22" t="s">
        <v>100</v>
      </c>
      <c r="H52" s="22" t="s">
        <v>171</v>
      </c>
      <c r="I52" s="22" t="s">
        <v>3</v>
      </c>
      <c r="J52" s="22" t="s">
        <v>171</v>
      </c>
      <c r="K52" s="23">
        <f>J52/1.2*0.6</f>
        <v>42.9</v>
      </c>
      <c r="L52" s="23">
        <v>83</v>
      </c>
      <c r="M52" s="24">
        <f t="shared" si="9"/>
        <v>33.200000000000003</v>
      </c>
      <c r="N52" s="24">
        <f t="shared" si="10"/>
        <v>76.099999999999994</v>
      </c>
      <c r="O52" s="23">
        <v>1</v>
      </c>
    </row>
    <row r="53" spans="1:15" ht="12" customHeight="1">
      <c r="A53" s="1">
        <v>148489</v>
      </c>
      <c r="B53" s="22">
        <v>51</v>
      </c>
      <c r="C53" s="22" t="s">
        <v>169</v>
      </c>
      <c r="D53" s="22" t="s">
        <v>1</v>
      </c>
      <c r="E53" s="22" t="s">
        <v>168</v>
      </c>
      <c r="F53" s="22" t="s">
        <v>13</v>
      </c>
      <c r="G53" s="22" t="s">
        <v>78</v>
      </c>
      <c r="H53" s="22" t="s">
        <v>99</v>
      </c>
      <c r="I53" s="22" t="s">
        <v>3</v>
      </c>
      <c r="J53" s="22" t="s">
        <v>99</v>
      </c>
      <c r="K53" s="23">
        <f>J53/1.2*0.6</f>
        <v>43.4</v>
      </c>
      <c r="L53" s="23">
        <v>79.400000000000006</v>
      </c>
      <c r="M53" s="24">
        <f t="shared" si="9"/>
        <v>31.760000000000005</v>
      </c>
      <c r="N53" s="24">
        <f t="shared" si="10"/>
        <v>75.16</v>
      </c>
      <c r="O53" s="23">
        <v>2</v>
      </c>
    </row>
    <row r="54" spans="1:15" s="11" customFormat="1" ht="12" customHeight="1">
      <c r="A54" s="12">
        <v>50099</v>
      </c>
      <c r="B54" s="19">
        <v>52</v>
      </c>
      <c r="C54" s="19" t="s">
        <v>173</v>
      </c>
      <c r="D54" s="19" t="s">
        <v>5</v>
      </c>
      <c r="E54" s="19" t="s">
        <v>172</v>
      </c>
      <c r="F54" s="19" t="s">
        <v>60</v>
      </c>
      <c r="G54" s="19" t="s">
        <v>45</v>
      </c>
      <c r="H54" s="19" t="s">
        <v>21</v>
      </c>
      <c r="I54" s="19" t="s">
        <v>3</v>
      </c>
      <c r="J54" s="19" t="s">
        <v>21</v>
      </c>
      <c r="K54" s="20">
        <f>J54/1.2*0.6</f>
        <v>39</v>
      </c>
      <c r="L54" s="20">
        <v>81.599999999999994</v>
      </c>
      <c r="M54" s="21">
        <f t="shared" si="9"/>
        <v>32.64</v>
      </c>
      <c r="N54" s="21">
        <f t="shared" si="10"/>
        <v>71.64</v>
      </c>
      <c r="O54" s="20">
        <v>1</v>
      </c>
    </row>
  </sheetData>
  <sortState ref="B122:BI127">
    <sortCondition descending="1" ref="N122:N127"/>
  </sortState>
  <mergeCells count="1">
    <mergeCell ref="B1:O1"/>
  </mergeCells>
  <phoneticPr fontId="18" type="noConversion"/>
  <pageMargins left="0.31496062992125984" right="0.11811023622047245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面试成绩</vt:lpstr>
      <vt:lpstr>面试成绩!Database</vt:lpstr>
      <vt:lpstr>面试成绩!Print_Titles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null</cp:lastModifiedBy>
  <cp:lastPrinted>2019-08-14T02:32:56Z</cp:lastPrinted>
  <dcterms:created xsi:type="dcterms:W3CDTF">2019-07-23T01:07:57Z</dcterms:created>
  <dcterms:modified xsi:type="dcterms:W3CDTF">2019-08-14T06:41:39Z</dcterms:modified>
</cp:coreProperties>
</file>